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05.2021\"/>
    </mc:Choice>
  </mc:AlternateContent>
  <bookViews>
    <workbookView xWindow="0" yWindow="0" windowWidth="19200" windowHeight="7050" activeTab="2"/>
  </bookViews>
  <sheets>
    <sheet name="ЕДБ" sheetId="1" r:id="rId1"/>
    <sheet name="ЛК" sheetId="3" r:id="rId2"/>
    <sheet name="МҚҰ" sheetId="4" r:id="rId3"/>
  </sheets>
  <externalReferences>
    <externalReference r:id="rId4"/>
  </externalReferences>
  <definedNames>
    <definedName name="_xlnm.Print_Area" localSheetId="0">ЕДБ!$A$1:$K$22</definedName>
    <definedName name="_xlnm.Print_Area" localSheetId="1">ЛК!$A$1:$E$13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C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B8" i="4"/>
  <c r="E7" i="4"/>
  <c r="E6" i="4"/>
  <c r="E21" i="4" l="1"/>
  <c r="D10" i="3" l="1"/>
  <c r="C10" i="3"/>
  <c r="E7" i="3"/>
  <c r="E8" i="3"/>
  <c r="E9" i="3"/>
  <c r="E6" i="3"/>
  <c r="E10" i="3" l="1"/>
  <c r="K7" i="1" l="1"/>
  <c r="K8" i="1"/>
  <c r="K9" i="1"/>
  <c r="K10" i="1"/>
  <c r="K11" i="1"/>
  <c r="K12" i="1"/>
  <c r="K13" i="1"/>
  <c r="K14" i="1"/>
  <c r="K15" i="1"/>
  <c r="K16" i="1"/>
  <c r="K17" i="1"/>
  <c r="K6" i="1"/>
  <c r="D18" i="1"/>
  <c r="E18" i="1"/>
  <c r="F18" i="1"/>
  <c r="G18" i="1"/>
  <c r="H18" i="1"/>
  <c r="I18" i="1"/>
  <c r="J18" i="1"/>
  <c r="C18" i="1"/>
  <c r="K18" i="1" l="1"/>
</calcChain>
</file>

<file path=xl/sharedStrings.xml><?xml version="1.0" encoding="utf-8"?>
<sst xmlns="http://schemas.openxmlformats.org/spreadsheetml/2006/main" count="68" uniqueCount="58">
  <si>
    <t>АТФБанк АҚ</t>
  </si>
  <si>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</si>
  <si>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</si>
  <si>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</si>
  <si>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</si>
  <si>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</si>
  <si>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</si>
  <si>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</si>
  <si>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</si>
  <si>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</si>
  <si>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</si>
  <si>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</si>
  <si>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</si>
  <si>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</si>
  <si>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</si>
  <si>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</si>
  <si>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</si>
  <si>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</si>
  <si>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</si>
  <si>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</si>
  <si>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</si>
  <si>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</si>
  <si>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</si>
  <si>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</si>
  <si>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</si>
  <si>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</si>
  <si>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</si>
  <si>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</si>
  <si>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Лизинг Групп АҚ</t>
  </si>
  <si>
    <t>ТехноЛизинг ЖШС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</si>
  <si>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</si>
  <si>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</si>
  <si>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</si>
  <si>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</si>
  <si>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Аль Сакр Финанс АҚ</t>
  </si>
  <si>
    <t>01.05.2021 ж. жағдай бойынша Қордың бағдарламалары аясында екінші деңгейдегі банктердегі уақытша бос қаражаттар туралы ақпарат</t>
  </si>
  <si>
    <t>01.05.2021 ж. жағдай бойынша Қордың бағдарламалары аясында лизингтік компаниялардағы уақытша бос қаражаттар туралы ақпарат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</si>
  <si>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</si>
  <si>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</si>
  <si>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</si>
  <si>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</si>
  <si>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</si>
  <si>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</si>
  <si>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</si>
  <si>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</si>
  <si>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</si>
  <si>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</si>
  <si>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</si>
  <si>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</si>
  <si>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</si>
  <si>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</si>
  <si>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>ИТОГО</t>
  </si>
  <si>
    <t xml:space="preserve"> 01.05.2021 ж. жағдай бойынша Қордың бағдарламалары аясында МҚҰ уақытша бос қаражаттар туралы 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</si>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</sst>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8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righ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/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wrapText="1"/>
    </xf>
    <xf numFmtId="167" fontId="7" fillId="0" borderId="1" xfId="1" applyNumberFormat="1" applyFont="1" applyFill="1" applyBorder="1" applyAlignment="1">
      <alignment horizontal="left" indent="1"/>
    </xf>
    <xf numFmtId="166" fontId="8" fillId="0" borderId="0" xfId="1" applyNumberFormat="1" applyFont="1"/>
    <xf numFmtId="167" fontId="9" fillId="2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/>
    <xf numFmtId="167" fontId="8" fillId="0" borderId="0" xfId="1" applyNumberFormat="1" applyFont="1"/>
    <xf numFmtId="167" fontId="8" fillId="0" borderId="1" xfId="1" applyNumberFormat="1" applyFont="1" applyFill="1" applyBorder="1" applyAlignment="1">
      <alignment horizontal="left" indent="1"/>
    </xf>
    <xf numFmtId="167" fontId="9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right" indent="1"/>
    </xf>
    <xf numFmtId="167" fontId="9" fillId="0" borderId="1" xfId="1" applyNumberFormat="1" applyFont="1" applyFill="1" applyBorder="1" applyAlignment="1">
      <alignment horizontal="right" indent="1"/>
    </xf>
    <xf numFmtId="167" fontId="9" fillId="0" borderId="0" xfId="1" applyNumberFormat="1" applyFont="1" applyFill="1" applyBorder="1" applyAlignment="1">
      <alignment horizontal="right" indent="1"/>
    </xf>
    <xf numFmtId="166" fontId="8" fillId="0" borderId="1" xfId="1" applyNumberFormat="1" applyFont="1" applyFill="1" applyBorder="1" applyAlignment="1">
      <alignment horizontal="right" indent="1"/>
    </xf>
    <xf numFmtId="166" fontId="9" fillId="0" borderId="1" xfId="1" applyNumberFormat="1" applyFont="1" applyFill="1" applyBorder="1" applyAlignment="1">
      <alignment horizontal="right" indent="1"/>
    </xf>
    <xf numFmtId="167" fontId="9" fillId="0" borderId="0" xfId="1" applyNumberFormat="1" applyFont="1" applyBorder="1" applyAlignment="1">
      <alignment horizontal="left" indent="1"/>
    </xf>
    <xf numFmtId="167" fontId="4" fillId="2" borderId="7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/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6" fontId="8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</cellXfs>
  <cellStyles count="3">
    <cellStyle name="Обычный" xfId="0" builtinId="0"/>
    <cellStyle name="Финансовый" xfId="1" builtinId="3"/>
    <cellStyle name="Финансовый 2" xfId="2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0" sqref="B20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35</v>
      </c>
    </row>
    <row r="3" spans="1:12" ht="30" customHeight="1" x14ac:dyDescent="0.25">
      <c r="A3" s="34" t="s">
        <v>11</v>
      </c>
      <c r="B3" s="34" t="s">
        <v>12</v>
      </c>
      <c r="C3" s="38" t="s">
        <v>13</v>
      </c>
      <c r="D3" s="39"/>
      <c r="E3" s="28"/>
      <c r="F3" s="32" t="s">
        <v>14</v>
      </c>
      <c r="G3" s="40" t="s">
        <v>15</v>
      </c>
      <c r="H3" s="40"/>
      <c r="I3" s="40"/>
      <c r="J3" s="41" t="s">
        <v>16</v>
      </c>
      <c r="K3" s="34" t="s">
        <v>17</v>
      </c>
    </row>
    <row r="4" spans="1:12" ht="30" customHeight="1" x14ac:dyDescent="0.25">
      <c r="A4" s="34"/>
      <c r="B4" s="34"/>
      <c r="C4" s="35" t="s">
        <v>18</v>
      </c>
      <c r="D4" s="35" t="s">
        <v>19</v>
      </c>
      <c r="E4" s="35" t="s">
        <v>31</v>
      </c>
      <c r="F4" s="35" t="s">
        <v>20</v>
      </c>
      <c r="G4" s="37" t="s">
        <v>21</v>
      </c>
      <c r="H4" s="37"/>
      <c r="I4" s="37"/>
      <c r="J4" s="42"/>
      <c r="K4" s="34"/>
    </row>
    <row r="5" spans="1:12" ht="81" customHeight="1" x14ac:dyDescent="0.25">
      <c r="A5" s="34"/>
      <c r="B5" s="34"/>
      <c r="C5" s="36"/>
      <c r="D5" s="36"/>
      <c r="E5" s="36"/>
      <c r="F5" s="36"/>
      <c r="G5" s="3" t="s">
        <v>22</v>
      </c>
      <c r="H5" s="3" t="s">
        <v>23</v>
      </c>
      <c r="I5" s="3" t="s">
        <v>24</v>
      </c>
      <c r="J5" s="3" t="s">
        <v>25</v>
      </c>
      <c r="K5" s="34"/>
    </row>
    <row r="6" spans="1:12" s="7" customFormat="1" x14ac:dyDescent="0.25">
      <c r="A6" s="4">
        <v>1</v>
      </c>
      <c r="B6" s="5" t="s">
        <v>0</v>
      </c>
      <c r="C6" s="6">
        <v>1191889389.04</v>
      </c>
      <c r="D6" s="6">
        <v>-62155716.350000009</v>
      </c>
      <c r="E6" s="6"/>
      <c r="F6" s="6">
        <v>-65395524.629998162</v>
      </c>
      <c r="G6" s="6">
        <v>969176210.65999818</v>
      </c>
      <c r="H6" s="6">
        <v>556858024.61999989</v>
      </c>
      <c r="I6" s="6">
        <v>-175435577.00999999</v>
      </c>
      <c r="J6" s="8">
        <v>-216977036.63000005</v>
      </c>
      <c r="K6" s="9">
        <f t="shared" ref="K6:K17" si="0">SUM(C6:J6)</f>
        <v>2197959769.6999998</v>
      </c>
    </row>
    <row r="7" spans="1:12" s="7" customFormat="1" x14ac:dyDescent="0.25">
      <c r="A7" s="4">
        <v>2</v>
      </c>
      <c r="B7" s="5" t="s">
        <v>1</v>
      </c>
      <c r="C7" s="6">
        <v>0</v>
      </c>
      <c r="D7" s="6"/>
      <c r="E7" s="6"/>
      <c r="F7" s="6">
        <v>23832017</v>
      </c>
      <c r="G7" s="6">
        <v>382890945</v>
      </c>
      <c r="H7" s="6">
        <v>-374003179</v>
      </c>
      <c r="I7" s="6">
        <v>-454836649</v>
      </c>
      <c r="J7" s="8">
        <v>46154563.040000021</v>
      </c>
      <c r="K7" s="9">
        <f t="shared" si="0"/>
        <v>-375962302.95999998</v>
      </c>
    </row>
    <row r="8" spans="1:12" s="7" customFormat="1" x14ac:dyDescent="0.25">
      <c r="A8" s="4">
        <v>3</v>
      </c>
      <c r="B8" s="5" t="s">
        <v>2</v>
      </c>
      <c r="C8" s="6">
        <v>531223783.73999935</v>
      </c>
      <c r="D8" s="6"/>
      <c r="E8" s="6"/>
      <c r="F8" s="6">
        <v>158877105.62000003</v>
      </c>
      <c r="G8" s="6">
        <v>-19833476.50000006</v>
      </c>
      <c r="H8" s="6">
        <v>25460158.699999854</v>
      </c>
      <c r="I8" s="6">
        <v>-6217182.9500001967</v>
      </c>
      <c r="J8" s="8">
        <v>39707759.369999997</v>
      </c>
      <c r="K8" s="9">
        <f t="shared" si="0"/>
        <v>729218147.97999907</v>
      </c>
    </row>
    <row r="9" spans="1:12" s="7" customFormat="1" ht="30" x14ac:dyDescent="0.25">
      <c r="A9" s="4">
        <v>4</v>
      </c>
      <c r="B9" s="11" t="s">
        <v>3</v>
      </c>
      <c r="C9" s="6"/>
      <c r="D9" s="6"/>
      <c r="E9" s="6"/>
      <c r="F9" s="6"/>
      <c r="G9" s="6">
        <v>6092840342.6900034</v>
      </c>
      <c r="H9" s="6">
        <v>-529525781.11999941</v>
      </c>
      <c r="I9" s="6">
        <v>-995187712.10000086</v>
      </c>
      <c r="J9" s="8">
        <v>66164849.409999922</v>
      </c>
      <c r="K9" s="9">
        <f t="shared" si="0"/>
        <v>4634291698.880003</v>
      </c>
    </row>
    <row r="10" spans="1:12" s="7" customFormat="1" x14ac:dyDescent="0.25">
      <c r="A10" s="4">
        <v>5</v>
      </c>
      <c r="B10" s="5" t="s">
        <v>4</v>
      </c>
      <c r="C10" s="6"/>
      <c r="D10" s="6"/>
      <c r="E10" s="6"/>
      <c r="F10" s="6">
        <v>997565193.32999778</v>
      </c>
      <c r="G10" s="6">
        <v>5630952585.0300064</v>
      </c>
      <c r="H10" s="6">
        <v>-1681712513.2700002</v>
      </c>
      <c r="I10" s="6">
        <v>-1002248656.349999</v>
      </c>
      <c r="J10" s="8">
        <v>2108938525.9099998</v>
      </c>
      <c r="K10" s="9">
        <f t="shared" si="0"/>
        <v>6053495134.6500053</v>
      </c>
    </row>
    <row r="11" spans="1:12" s="7" customFormat="1" x14ac:dyDescent="0.25">
      <c r="A11" s="4">
        <v>6</v>
      </c>
      <c r="B11" s="5" t="s">
        <v>5</v>
      </c>
      <c r="C11" s="6">
        <v>0</v>
      </c>
      <c r="D11" s="6"/>
      <c r="E11" s="6"/>
      <c r="F11" s="6">
        <v>110247682.74999976</v>
      </c>
      <c r="G11" s="6">
        <v>29190047.870000124</v>
      </c>
      <c r="H11" s="6">
        <v>45617725.980000257</v>
      </c>
      <c r="I11" s="6">
        <v>164467333.0800004</v>
      </c>
      <c r="J11" s="8">
        <v>-61300219.629999779</v>
      </c>
      <c r="K11" s="9">
        <f t="shared" si="0"/>
        <v>288222570.05000079</v>
      </c>
    </row>
    <row r="12" spans="1:12" s="15" customFormat="1" x14ac:dyDescent="0.25">
      <c r="A12" s="4">
        <v>7</v>
      </c>
      <c r="B12" s="5" t="s">
        <v>10</v>
      </c>
      <c r="C12" s="12">
        <v>1422747362.2999983</v>
      </c>
      <c r="D12" s="12"/>
      <c r="E12" s="12"/>
      <c r="F12" s="12">
        <v>32307293.800000027</v>
      </c>
      <c r="G12" s="13">
        <v>-101358327.33999968</v>
      </c>
      <c r="H12" s="13">
        <v>5953499.9999999851</v>
      </c>
      <c r="I12" s="13">
        <v>44779815.600000024</v>
      </c>
      <c r="J12" s="14">
        <v>1549923790.8699999</v>
      </c>
      <c r="K12" s="9">
        <f t="shared" si="0"/>
        <v>2954353435.2299986</v>
      </c>
    </row>
    <row r="13" spans="1:12" s="7" customFormat="1" x14ac:dyDescent="0.25">
      <c r="A13" s="4">
        <v>8</v>
      </c>
      <c r="B13" s="5" t="s">
        <v>6</v>
      </c>
      <c r="C13" s="6"/>
      <c r="D13" s="16">
        <v>-4534362.9799999967</v>
      </c>
      <c r="E13" s="16"/>
      <c r="F13" s="6"/>
      <c r="G13" s="6">
        <v>143555802.3499999</v>
      </c>
      <c r="H13" s="6">
        <v>242489443.64000058</v>
      </c>
      <c r="I13" s="6">
        <v>1073814285.9799995</v>
      </c>
      <c r="J13" s="8">
        <v>-23232051.320000052</v>
      </c>
      <c r="K13" s="9">
        <f t="shared" si="0"/>
        <v>1432093117.6700001</v>
      </c>
      <c r="L13" s="17"/>
    </row>
    <row r="14" spans="1:12" s="7" customFormat="1" x14ac:dyDescent="0.25">
      <c r="A14" s="4">
        <v>9</v>
      </c>
      <c r="B14" s="5" t="s">
        <v>7</v>
      </c>
      <c r="C14" s="6">
        <v>-39356337.540000007</v>
      </c>
      <c r="D14" s="6"/>
      <c r="E14" s="6"/>
      <c r="F14" s="6">
        <v>832270150.86000156</v>
      </c>
      <c r="G14" s="6">
        <v>3281655007.9599991</v>
      </c>
      <c r="H14" s="6">
        <v>112833444.31999886</v>
      </c>
      <c r="I14" s="6">
        <v>83844466.759999394</v>
      </c>
      <c r="J14" s="8">
        <v>1174331786.6500001</v>
      </c>
      <c r="K14" s="9">
        <f t="shared" si="0"/>
        <v>5445578519.0099983</v>
      </c>
    </row>
    <row r="15" spans="1:12" s="7" customFormat="1" x14ac:dyDescent="0.25">
      <c r="A15" s="4">
        <v>10</v>
      </c>
      <c r="B15" s="5" t="s">
        <v>8</v>
      </c>
      <c r="C15" s="6">
        <v>203668703.65000007</v>
      </c>
      <c r="D15" s="6"/>
      <c r="E15" s="6"/>
      <c r="F15" s="6">
        <v>46548430.049999997</v>
      </c>
      <c r="G15" s="10"/>
      <c r="H15" s="10">
        <v>0</v>
      </c>
      <c r="I15" s="6">
        <v>0</v>
      </c>
      <c r="J15" s="8">
        <v>119709629.2599999</v>
      </c>
      <c r="K15" s="9">
        <f t="shared" si="0"/>
        <v>369926762.95999992</v>
      </c>
    </row>
    <row r="16" spans="1:12" s="7" customFormat="1" x14ac:dyDescent="0.25">
      <c r="A16" s="4">
        <v>11</v>
      </c>
      <c r="B16" s="5" t="s">
        <v>9</v>
      </c>
      <c r="C16" s="6">
        <v>5311522285.6999979</v>
      </c>
      <c r="D16" s="6"/>
      <c r="E16" s="6"/>
      <c r="F16" s="6">
        <v>1670767494.4899993</v>
      </c>
      <c r="G16" s="6">
        <v>192768733.31000036</v>
      </c>
      <c r="H16" s="6">
        <v>215259139.07000017</v>
      </c>
      <c r="I16" s="6">
        <v>767292249.03000045</v>
      </c>
      <c r="J16" s="8">
        <v>947290479.54999971</v>
      </c>
      <c r="K16" s="9">
        <f t="shared" si="0"/>
        <v>9104900381.1499977</v>
      </c>
    </row>
    <row r="17" spans="1:11" s="7" customFormat="1" x14ac:dyDescent="0.25">
      <c r="A17" s="4">
        <v>12</v>
      </c>
      <c r="B17" s="5" t="s">
        <v>30</v>
      </c>
      <c r="C17" s="6"/>
      <c r="D17" s="6"/>
      <c r="E17" s="6">
        <v>0</v>
      </c>
      <c r="F17" s="6"/>
      <c r="G17" s="6"/>
      <c r="H17" s="6"/>
      <c r="I17" s="6"/>
      <c r="J17" s="8"/>
      <c r="K17" s="9">
        <f t="shared" si="0"/>
        <v>0</v>
      </c>
    </row>
    <row r="18" spans="1:11" s="7" customFormat="1" x14ac:dyDescent="0.25">
      <c r="A18" s="4"/>
      <c r="B18" s="18" t="s">
        <v>26</v>
      </c>
      <c r="C18" s="19">
        <f>SUM(C6:C17)</f>
        <v>8621695186.8899956</v>
      </c>
      <c r="D18" s="19">
        <f t="shared" ref="D18:K18" si="1">SUM(D6:D17)</f>
        <v>-66690079.330000006</v>
      </c>
      <c r="E18" s="19">
        <f t="shared" si="1"/>
        <v>0</v>
      </c>
      <c r="F18" s="19">
        <f t="shared" si="1"/>
        <v>3807019843.2700005</v>
      </c>
      <c r="G18" s="19">
        <f t="shared" si="1"/>
        <v>16601837871.030008</v>
      </c>
      <c r="H18" s="19">
        <f t="shared" si="1"/>
        <v>-1380770037.0599999</v>
      </c>
      <c r="I18" s="19">
        <f t="shared" si="1"/>
        <v>-499727626.96000028</v>
      </c>
      <c r="J18" s="19">
        <f t="shared" si="1"/>
        <v>5750712076.4799995</v>
      </c>
      <c r="K18" s="19">
        <f t="shared" si="1"/>
        <v>32834077234.32</v>
      </c>
    </row>
    <row r="19" spans="1:11" s="24" customForma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24" customFormat="1" x14ac:dyDescent="0.25">
      <c r="A20" s="20"/>
      <c r="B20" s="25" t="s">
        <v>27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s="24" customFormat="1" x14ac:dyDescent="0.25">
      <c r="A21" s="20"/>
      <c r="B21" s="25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24" customFormat="1" x14ac:dyDescent="0.25">
      <c r="A22" s="20"/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4" customForma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4" customFormat="1" x14ac:dyDescent="0.2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s="24" customFormat="1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25">
      <c r="B26" s="26"/>
    </row>
    <row r="27" spans="1:11" x14ac:dyDescent="0.25">
      <c r="B27" s="26"/>
    </row>
    <row r="28" spans="1:11" x14ac:dyDescent="0.25">
      <c r="B28" s="26"/>
    </row>
    <row r="29" spans="1:11" x14ac:dyDescent="0.25">
      <c r="A29" s="2"/>
      <c r="B29" s="26"/>
    </row>
    <row r="30" spans="1:11" x14ac:dyDescent="0.25">
      <c r="A30" s="2"/>
      <c r="B30" s="26"/>
    </row>
    <row r="31" spans="1:11" x14ac:dyDescent="0.25">
      <c r="A31" s="2"/>
      <c r="B31" s="26"/>
    </row>
    <row r="32" spans="1:11" x14ac:dyDescent="0.25">
      <c r="A32" s="2"/>
      <c r="B32" s="26"/>
    </row>
    <row r="33" spans="1:2" x14ac:dyDescent="0.25">
      <c r="A33" s="2"/>
      <c r="B33" s="26"/>
    </row>
    <row r="34" spans="1:2" x14ac:dyDescent="0.25">
      <c r="A34" s="2"/>
      <c r="B34" s="26"/>
    </row>
    <row r="35" spans="1:2" x14ac:dyDescent="0.25">
      <c r="A35" s="2"/>
      <c r="B35" s="26"/>
    </row>
  </sheetData>
  <mergeCells count="11">
    <mergeCell ref="A3:A5"/>
    <mergeCell ref="B3:B5"/>
    <mergeCell ref="C3:D3"/>
    <mergeCell ref="G3:I3"/>
    <mergeCell ref="J3:J4"/>
    <mergeCell ref="K3:K5"/>
    <mergeCell ref="C4:C5"/>
    <mergeCell ref="G4:I4"/>
    <mergeCell ref="D4:D5"/>
    <mergeCell ref="F4:F5"/>
    <mergeCell ref="E4:E5"/>
  </mergeCells>
  <conditionalFormatting sqref="B23:B25 C19:J25 C18:K18">
    <cfRule type="cellIs" priority="21" operator="lessThanOrEqual">
      <formula>0</formula>
    </cfRule>
  </conditionalFormatting>
  <conditionalFormatting sqref="K3 B18:B19">
    <cfRule type="cellIs" priority="18" operator="lessThanOrEqual">
      <formula>0</formula>
    </cfRule>
  </conditionalFormatting>
  <conditionalFormatting sqref="G16:H17 G6:H11 I14:I17 B26:B35 G13:H14 K19:K25 C6:C17 J6:K17">
    <cfRule type="cellIs" dxfId="12" priority="19" operator="lessThanOrEqual">
      <formula>#REF!</formula>
    </cfRule>
    <cfRule type="cellIs" priority="20" operator="lessThanOrEqual">
      <formula>#REF!</formula>
    </cfRule>
  </conditionalFormatting>
  <conditionalFormatting sqref="I7:I11 I13">
    <cfRule type="cellIs" dxfId="11" priority="16" operator="lessThanOrEqual">
      <formula>#REF!</formula>
    </cfRule>
    <cfRule type="cellIs" priority="17" operator="lessThanOrEqual">
      <formula>#REF!</formula>
    </cfRule>
  </conditionalFormatting>
  <conditionalFormatting sqref="I6">
    <cfRule type="cellIs" dxfId="10" priority="12" operator="lessThanOrEqual">
      <formula>#REF!</formula>
    </cfRule>
    <cfRule type="cellIs" priority="13" operator="lessThanOrEqual">
      <formula>#REF!</formula>
    </cfRule>
  </conditionalFormatting>
  <conditionalFormatting sqref="B20:B21">
    <cfRule type="cellIs" dxfId="9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2" sqref="D22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43" t="s">
        <v>36</v>
      </c>
      <c r="B1" s="43"/>
      <c r="C1" s="43"/>
      <c r="D1" s="43"/>
      <c r="E1" s="43"/>
    </row>
    <row r="3" spans="1:5" ht="30" customHeight="1" x14ac:dyDescent="0.25">
      <c r="A3" s="34" t="s">
        <v>11</v>
      </c>
      <c r="B3" s="34" t="s">
        <v>12</v>
      </c>
      <c r="C3" s="38" t="s">
        <v>13</v>
      </c>
      <c r="D3" s="39"/>
      <c r="E3" s="34" t="s">
        <v>17</v>
      </c>
    </row>
    <row r="4" spans="1:5" ht="30" customHeight="1" x14ac:dyDescent="0.25">
      <c r="A4" s="34"/>
      <c r="B4" s="34"/>
      <c r="C4" s="35" t="s">
        <v>33</v>
      </c>
      <c r="D4" s="35" t="s">
        <v>31</v>
      </c>
      <c r="E4" s="34"/>
    </row>
    <row r="5" spans="1:5" ht="81" customHeight="1" x14ac:dyDescent="0.25">
      <c r="A5" s="34"/>
      <c r="B5" s="34"/>
      <c r="C5" s="36"/>
      <c r="D5" s="36"/>
      <c r="E5" s="34"/>
    </row>
    <row r="6" spans="1:5" s="7" customFormat="1" x14ac:dyDescent="0.25">
      <c r="A6" s="4">
        <v>1</v>
      </c>
      <c r="B6" s="27" t="s">
        <v>28</v>
      </c>
      <c r="C6" s="13">
        <v>-975944537.97999895</v>
      </c>
      <c r="D6" s="27"/>
      <c r="E6" s="33">
        <f>SUM(C6:D6)</f>
        <v>-975944537.97999895</v>
      </c>
    </row>
    <row r="7" spans="1:5" s="7" customFormat="1" x14ac:dyDescent="0.25">
      <c r="A7" s="4">
        <v>2</v>
      </c>
      <c r="B7" s="27" t="s">
        <v>34</v>
      </c>
      <c r="C7" s="13">
        <v>-5921774.5799999982</v>
      </c>
      <c r="D7" s="27"/>
      <c r="E7" s="33">
        <f t="shared" ref="E7:E10" si="0">SUM(C7:D7)</f>
        <v>-5921774.5799999982</v>
      </c>
    </row>
    <row r="8" spans="1:5" s="7" customFormat="1" x14ac:dyDescent="0.25">
      <c r="A8" s="4">
        <v>3</v>
      </c>
      <c r="B8" s="27" t="s">
        <v>29</v>
      </c>
      <c r="C8" s="13">
        <v>-52573644.519999936</v>
      </c>
      <c r="D8" s="27"/>
      <c r="E8" s="33">
        <f t="shared" si="0"/>
        <v>-52573644.519999936</v>
      </c>
    </row>
    <row r="9" spans="1:5" s="7" customFormat="1" x14ac:dyDescent="0.25">
      <c r="A9" s="4">
        <v>4</v>
      </c>
      <c r="B9" s="27" t="s">
        <v>32</v>
      </c>
      <c r="C9" s="13"/>
      <c r="D9" s="27">
        <v>89416752</v>
      </c>
      <c r="E9" s="33">
        <f t="shared" si="0"/>
        <v>89416752</v>
      </c>
    </row>
    <row r="10" spans="1:5" s="7" customFormat="1" x14ac:dyDescent="0.25">
      <c r="A10" s="4"/>
      <c r="B10" s="18" t="s">
        <v>26</v>
      </c>
      <c r="C10" s="18">
        <f>SUM(C6:C9)</f>
        <v>-1034439957.079999</v>
      </c>
      <c r="D10" s="18">
        <f>SUM(D6:D9)</f>
        <v>89416752</v>
      </c>
      <c r="E10" s="33">
        <f t="shared" si="0"/>
        <v>-945023205.07999897</v>
      </c>
    </row>
    <row r="11" spans="1:5" s="24" customFormat="1" x14ac:dyDescent="0.25">
      <c r="A11" s="20"/>
      <c r="B11" s="21"/>
      <c r="C11" s="29"/>
      <c r="D11" s="29"/>
      <c r="E11" s="22"/>
    </row>
    <row r="12" spans="1:5" s="24" customFormat="1" x14ac:dyDescent="0.25">
      <c r="A12" s="20"/>
      <c r="B12" s="25" t="s">
        <v>27</v>
      </c>
      <c r="C12" s="30"/>
      <c r="D12" s="30"/>
      <c r="E12" s="22"/>
    </row>
    <row r="13" spans="1:5" s="24" customFormat="1" x14ac:dyDescent="0.25">
      <c r="A13" s="20"/>
      <c r="B13" s="21"/>
      <c r="C13" s="29"/>
      <c r="D13" s="29"/>
      <c r="E13" s="22"/>
    </row>
    <row r="14" spans="1:5" s="24" customFormat="1" x14ac:dyDescent="0.25">
      <c r="A14" s="20"/>
      <c r="B14" s="21"/>
      <c r="C14" s="29"/>
      <c r="D14" s="29"/>
      <c r="E14" s="22"/>
    </row>
    <row r="15" spans="1:5" s="24" customFormat="1" x14ac:dyDescent="0.25">
      <c r="A15" s="20"/>
      <c r="B15" s="21"/>
      <c r="C15" s="29"/>
      <c r="D15" s="29"/>
      <c r="E15" s="22"/>
    </row>
    <row r="16" spans="1:5" x14ac:dyDescent="0.25">
      <c r="B16" s="26"/>
      <c r="C16" s="31"/>
      <c r="D16" s="31"/>
    </row>
    <row r="17" spans="1:4" x14ac:dyDescent="0.25">
      <c r="B17" s="26"/>
      <c r="C17" s="31"/>
      <c r="D17" s="31"/>
    </row>
    <row r="18" spans="1:4" x14ac:dyDescent="0.25">
      <c r="B18" s="26"/>
      <c r="C18" s="31"/>
      <c r="D18" s="31"/>
    </row>
    <row r="19" spans="1:4" x14ac:dyDescent="0.25">
      <c r="A19" s="2"/>
      <c r="B19" s="26"/>
      <c r="C19" s="31"/>
      <c r="D19" s="31"/>
    </row>
    <row r="20" spans="1:4" x14ac:dyDescent="0.25">
      <c r="A20" s="2"/>
      <c r="B20" s="26"/>
      <c r="C20" s="31"/>
      <c r="D20" s="31"/>
    </row>
    <row r="21" spans="1:4" x14ac:dyDescent="0.25">
      <c r="A21" s="2"/>
      <c r="B21" s="26"/>
      <c r="C21" s="31"/>
      <c r="D21" s="31"/>
    </row>
    <row r="22" spans="1:4" x14ac:dyDescent="0.25">
      <c r="A22" s="2"/>
      <c r="B22" s="26"/>
      <c r="C22" s="31"/>
      <c r="D22" s="31"/>
    </row>
    <row r="23" spans="1:4" x14ac:dyDescent="0.25">
      <c r="A23" s="2"/>
      <c r="B23" s="26"/>
      <c r="C23" s="31"/>
      <c r="D23" s="31"/>
    </row>
    <row r="24" spans="1:4" x14ac:dyDescent="0.25">
      <c r="A24" s="2"/>
      <c r="B24" s="26"/>
      <c r="C24" s="31"/>
      <c r="D24" s="31"/>
    </row>
    <row r="25" spans="1:4" x14ac:dyDescent="0.25">
      <c r="A25" s="2"/>
      <c r="B25" s="26"/>
      <c r="C25" s="31"/>
      <c r="D25" s="31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D15 E11:E15">
    <cfRule type="cellIs" priority="13" operator="lessThanOrEqual">
      <formula>0</formula>
    </cfRule>
  </conditionalFormatting>
  <conditionalFormatting sqref="B10:D11">
    <cfRule type="cellIs" priority="10" operator="lessThanOrEqual">
      <formula>0</formula>
    </cfRule>
  </conditionalFormatting>
  <conditionalFormatting sqref="B16:D25">
    <cfRule type="cellIs" dxfId="8" priority="11" operator="lessThanOrEqual">
      <formula>#REF!</formula>
    </cfRule>
    <cfRule type="cellIs" priority="12" operator="lessThanOrEqual">
      <formula>#REF!</formula>
    </cfRule>
  </conditionalFormatting>
  <conditionalFormatting sqref="B12:D12">
    <cfRule type="cellIs" dxfId="7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80" zoomScaleNormal="100" zoomScaleSheetLayoutView="80" workbookViewId="0">
      <selection activeCell="E32" sqref="E32"/>
    </sheetView>
  </sheetViews>
  <sheetFormatPr defaultRowHeight="15" x14ac:dyDescent="0.25"/>
  <cols>
    <col min="1" max="1" width="7" customWidth="1"/>
    <col min="2" max="2" width="35.85546875" customWidth="1"/>
    <col min="3" max="3" width="26.5703125" customWidth="1"/>
    <col min="4" max="4" width="25.7109375" customWidth="1"/>
    <col min="5" max="5" width="23.5703125" customWidth="1"/>
  </cols>
  <sheetData>
    <row r="1" spans="1:5" ht="15.75" x14ac:dyDescent="0.25">
      <c r="A1" s="45"/>
      <c r="B1" s="2" t="s">
        <v>52</v>
      </c>
      <c r="C1" s="48"/>
      <c r="D1" s="48"/>
      <c r="E1" s="48"/>
    </row>
    <row r="2" spans="1:5" ht="15.75" x14ac:dyDescent="0.25">
      <c r="A2" s="45"/>
      <c r="B2" s="48"/>
      <c r="C2" s="48"/>
      <c r="D2" s="48"/>
      <c r="E2" s="48"/>
    </row>
    <row r="3" spans="1:5" x14ac:dyDescent="0.25">
      <c r="A3" s="46" t="s">
        <v>11</v>
      </c>
      <c r="B3" s="46" t="s">
        <v>53</v>
      </c>
      <c r="C3" s="57" t="s">
        <v>54</v>
      </c>
      <c r="D3" s="57" t="s">
        <v>14</v>
      </c>
      <c r="E3" s="58" t="s">
        <v>17</v>
      </c>
    </row>
    <row r="4" spans="1:5" ht="15" customHeight="1" x14ac:dyDescent="0.25">
      <c r="A4" s="46"/>
      <c r="B4" s="46"/>
      <c r="C4" s="59" t="s">
        <v>55</v>
      </c>
      <c r="D4" s="58" t="s">
        <v>56</v>
      </c>
      <c r="E4" s="60"/>
    </row>
    <row r="5" spans="1:5" ht="15" customHeight="1" x14ac:dyDescent="0.25">
      <c r="A5" s="46"/>
      <c r="B5" s="46"/>
      <c r="C5" s="61"/>
      <c r="D5" s="62"/>
      <c r="E5" s="62"/>
    </row>
    <row r="6" spans="1:5" ht="15.75" x14ac:dyDescent="0.25">
      <c r="A6" s="47">
        <v>1</v>
      </c>
      <c r="B6" s="44" t="s">
        <v>37</v>
      </c>
      <c r="C6" s="51">
        <v>10374388</v>
      </c>
      <c r="D6" s="51">
        <v>6721663</v>
      </c>
      <c r="E6" s="54">
        <f t="shared" ref="E6:E19" si="0">SUM(C6:D6)</f>
        <v>17096051</v>
      </c>
    </row>
    <row r="7" spans="1:5" ht="15.75" x14ac:dyDescent="0.25">
      <c r="A7" s="47">
        <v>2</v>
      </c>
      <c r="B7" s="49" t="s">
        <v>38</v>
      </c>
      <c r="C7" s="51">
        <v>300692149</v>
      </c>
      <c r="D7" s="51"/>
      <c r="E7" s="54">
        <f t="shared" si="0"/>
        <v>300692149</v>
      </c>
    </row>
    <row r="8" spans="1:5" ht="15.75" x14ac:dyDescent="0.25">
      <c r="A8" s="47">
        <v>3</v>
      </c>
      <c r="B8" s="49" t="str">
        <f>'[1]свод общий'!B7</f>
        <v>ТОО МФО Тойота Файнаншл Сервисез Казахстан</v>
      </c>
      <c r="C8" s="51">
        <v>740541804</v>
      </c>
      <c r="D8" s="51"/>
      <c r="E8" s="54">
        <f t="shared" si="0"/>
        <v>740541804</v>
      </c>
    </row>
    <row r="9" spans="1:5" ht="15.75" x14ac:dyDescent="0.25">
      <c r="A9" s="47">
        <v>4</v>
      </c>
      <c r="B9" s="49" t="s">
        <v>39</v>
      </c>
      <c r="C9" s="51">
        <v>31316442</v>
      </c>
      <c r="D9" s="51">
        <v>179353738</v>
      </c>
      <c r="E9" s="54">
        <f t="shared" si="0"/>
        <v>210670180</v>
      </c>
    </row>
    <row r="10" spans="1:5" ht="15.75" x14ac:dyDescent="0.25">
      <c r="A10" s="47">
        <v>5</v>
      </c>
      <c r="B10" s="49" t="s">
        <v>40</v>
      </c>
      <c r="C10" s="51">
        <v>-2122947</v>
      </c>
      <c r="D10" s="51"/>
      <c r="E10" s="54">
        <f t="shared" si="0"/>
        <v>-2122947</v>
      </c>
    </row>
    <row r="11" spans="1:5" ht="15.75" x14ac:dyDescent="0.25">
      <c r="A11" s="47">
        <v>6</v>
      </c>
      <c r="B11" s="49" t="s">
        <v>41</v>
      </c>
      <c r="C11" s="51"/>
      <c r="D11" s="51">
        <v>-913175</v>
      </c>
      <c r="E11" s="54">
        <f t="shared" si="0"/>
        <v>-913175</v>
      </c>
    </row>
    <row r="12" spans="1:5" ht="15.75" x14ac:dyDescent="0.25">
      <c r="A12" s="47">
        <v>7</v>
      </c>
      <c r="B12" s="49" t="s">
        <v>42</v>
      </c>
      <c r="C12" s="51"/>
      <c r="D12" s="51">
        <v>555875</v>
      </c>
      <c r="E12" s="54">
        <f t="shared" si="0"/>
        <v>555875</v>
      </c>
    </row>
    <row r="13" spans="1:5" ht="15.75" x14ac:dyDescent="0.25">
      <c r="A13" s="47">
        <v>8</v>
      </c>
      <c r="B13" s="49" t="s">
        <v>43</v>
      </c>
      <c r="C13" s="51">
        <v>209085</v>
      </c>
      <c r="D13" s="51"/>
      <c r="E13" s="54">
        <f t="shared" si="0"/>
        <v>209085</v>
      </c>
    </row>
    <row r="14" spans="1:5" ht="15.75" x14ac:dyDescent="0.25">
      <c r="A14" s="47">
        <v>9</v>
      </c>
      <c r="B14" s="63" t="s">
        <v>44</v>
      </c>
      <c r="C14" s="63"/>
      <c r="D14" s="51">
        <v>9093456</v>
      </c>
      <c r="E14" s="54">
        <f t="shared" si="0"/>
        <v>9093456</v>
      </c>
    </row>
    <row r="15" spans="1:5" ht="15.75" x14ac:dyDescent="0.25">
      <c r="A15" s="47">
        <v>10</v>
      </c>
      <c r="B15" s="49" t="s">
        <v>45</v>
      </c>
      <c r="C15" s="51"/>
      <c r="D15" s="51">
        <v>-653193</v>
      </c>
      <c r="E15" s="54">
        <f t="shared" si="0"/>
        <v>-653193</v>
      </c>
    </row>
    <row r="16" spans="1:5" ht="15.75" x14ac:dyDescent="0.25">
      <c r="A16" s="47">
        <v>11</v>
      </c>
      <c r="B16" s="49" t="s">
        <v>46</v>
      </c>
      <c r="C16" s="51">
        <v>280880</v>
      </c>
      <c r="D16" s="51"/>
      <c r="E16" s="54">
        <f t="shared" si="0"/>
        <v>280880</v>
      </c>
    </row>
    <row r="17" spans="1:5" ht="15.75" x14ac:dyDescent="0.25">
      <c r="A17" s="47">
        <v>12</v>
      </c>
      <c r="B17" s="49" t="s">
        <v>47</v>
      </c>
      <c r="C17" s="51"/>
      <c r="D17" s="51">
        <v>-3285663</v>
      </c>
      <c r="E17" s="54">
        <f t="shared" si="0"/>
        <v>-3285663</v>
      </c>
    </row>
    <row r="18" spans="1:5" ht="15.75" x14ac:dyDescent="0.25">
      <c r="A18" s="47">
        <v>13</v>
      </c>
      <c r="B18" s="49" t="s">
        <v>48</v>
      </c>
      <c r="C18" s="51">
        <v>41213488</v>
      </c>
      <c r="D18" s="51"/>
      <c r="E18" s="54">
        <f t="shared" si="0"/>
        <v>41213488</v>
      </c>
    </row>
    <row r="19" spans="1:5" ht="15.75" x14ac:dyDescent="0.25">
      <c r="A19" s="47">
        <v>14</v>
      </c>
      <c r="B19" s="49" t="s">
        <v>49</v>
      </c>
      <c r="C19" s="51">
        <v>-6833333</v>
      </c>
      <c r="D19" s="51"/>
      <c r="E19" s="54">
        <f t="shared" si="0"/>
        <v>-6833333</v>
      </c>
    </row>
    <row r="20" spans="1:5" ht="15.75" x14ac:dyDescent="0.25">
      <c r="A20" s="47">
        <v>15</v>
      </c>
      <c r="B20" s="49" t="s">
        <v>50</v>
      </c>
      <c r="C20" s="51">
        <v>0</v>
      </c>
      <c r="D20" s="51"/>
      <c r="E20" s="54">
        <f>SUM(C20:D20)</f>
        <v>0</v>
      </c>
    </row>
    <row r="21" spans="1:5" ht="15.75" x14ac:dyDescent="0.25">
      <c r="A21" s="47"/>
      <c r="B21" s="50" t="s">
        <v>51</v>
      </c>
      <c r="C21" s="52">
        <f>SUM(C6:C20)</f>
        <v>1115671956</v>
      </c>
      <c r="D21" s="52">
        <f>SUM(D6:D20)</f>
        <v>190872701</v>
      </c>
      <c r="E21" s="55">
        <f>SUM(E6:E20)</f>
        <v>1306544657</v>
      </c>
    </row>
    <row r="22" spans="1:5" ht="15.75" x14ac:dyDescent="0.25">
      <c r="A22" s="66"/>
      <c r="B22" s="56"/>
      <c r="C22" s="53"/>
      <c r="D22" s="53"/>
      <c r="E22" s="53"/>
    </row>
    <row r="23" spans="1:5" ht="15.75" x14ac:dyDescent="0.25">
      <c r="A23" s="66"/>
      <c r="B23" s="67" t="s">
        <v>57</v>
      </c>
      <c r="C23" s="64"/>
      <c r="D23" s="64"/>
      <c r="E23" s="65"/>
    </row>
    <row r="24" spans="1:5" ht="15.75" x14ac:dyDescent="0.25">
      <c r="A24" s="66"/>
      <c r="B24" s="56"/>
      <c r="C24" s="53"/>
      <c r="D24" s="53"/>
      <c r="E24" s="53"/>
    </row>
  </sheetData>
  <mergeCells count="5">
    <mergeCell ref="A3:A5"/>
    <mergeCell ref="B3:B5"/>
    <mergeCell ref="E3:E5"/>
    <mergeCell ref="C4:C5"/>
    <mergeCell ref="D4:D5"/>
  </mergeCells>
  <conditionalFormatting sqref="C21:E22 B24:E24">
    <cfRule type="cellIs" priority="8" operator="lessThanOrEqual">
      <formula>0</formula>
    </cfRule>
  </conditionalFormatting>
  <conditionalFormatting sqref="B21:B22">
    <cfRule type="cellIs" priority="5" operator="lessThanOrEqual">
      <formula>0</formula>
    </cfRule>
  </conditionalFormatting>
  <conditionalFormatting sqref="C7 E6:E20">
    <cfRule type="cellIs" dxfId="1" priority="6" operator="lessThanOrEqual">
      <formula>#REF!</formula>
    </cfRule>
    <cfRule type="cellIs" priority="7" operator="lessThanOrEqual">
      <formula>#REF!</formula>
    </cfRule>
  </conditionalFormatting>
  <conditionalFormatting sqref="E3">
    <cfRule type="cellIs" priority="4" operator="lessThanOrEqual">
      <formula>0</formula>
    </cfRule>
  </conditionalFormatting>
  <conditionalFormatting sqref="C23:E23">
    <cfRule type="cellIs" priority="3" operator="lessThanOrEqual">
      <formula>0</formula>
    </cfRule>
  </conditionalFormatting>
  <conditionalFormatting sqref="B23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2021-05-20T04:22:42Z</dcterms:modified>
</cp:coreProperties>
</file>